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xcelenergy.sharepoint.com/sites/Communications/Shared Documents/Comms Plans and Assets/Regulatory/MN IDP Filing Cover 2023/"/>
    </mc:Choice>
  </mc:AlternateContent>
  <xr:revisionPtr revIDLastSave="28" documentId="13_ncr:1_{EDE22E72-ED80-4377-A82F-1C5871706E4A}" xr6:coauthVersionLast="47" xr6:coauthVersionMax="47" xr10:uidLastSave="{E7B604E7-340D-47DF-9A51-CF12A5C6FD2C}"/>
  <bookViews>
    <workbookView xWindow="29880" yWindow="1080" windowWidth="21600" windowHeight="11265" activeTab="4" xr2:uid="{05E9DB7B-EAC5-43FD-95F1-FE2F9CCA3A1E}"/>
  </bookViews>
  <sheets>
    <sheet name="Figure D1 D2" sheetId="1" r:id="rId1"/>
    <sheet name="Table D2" sheetId="4" r:id="rId2"/>
    <sheet name="Table D4" sheetId="7" r:id="rId3"/>
    <sheet name="Figure D3 D4" sheetId="2" r:id="rId4"/>
    <sheet name="Table D6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7" l="1"/>
  <c r="D12" i="7"/>
  <c r="E12" i="7"/>
  <c r="F12" i="7"/>
  <c r="G12" i="7"/>
  <c r="B12" i="7"/>
  <c r="C7" i="7"/>
  <c r="D7" i="7"/>
  <c r="E7" i="7"/>
  <c r="F7" i="7"/>
  <c r="G7" i="7"/>
  <c r="B7" i="7"/>
  <c r="G11" i="7"/>
  <c r="G10" i="7"/>
  <c r="G6" i="7"/>
  <c r="G5" i="7"/>
  <c r="H6" i="5"/>
  <c r="H7" i="5"/>
  <c r="H8" i="5"/>
  <c r="H9" i="5"/>
  <c r="H11" i="5" s="1"/>
  <c r="H10" i="5"/>
  <c r="H5" i="5"/>
  <c r="G11" i="5"/>
  <c r="F11" i="5"/>
  <c r="E11" i="5"/>
  <c r="D11" i="5"/>
  <c r="C11" i="5"/>
  <c r="B11" i="5"/>
  <c r="D15" i="4"/>
  <c r="E15" i="4"/>
  <c r="F15" i="4"/>
  <c r="G15" i="4"/>
  <c r="H15" i="4"/>
  <c r="C15" i="4"/>
  <c r="I6" i="4"/>
  <c r="I7" i="4"/>
  <c r="I8" i="4"/>
  <c r="I9" i="4"/>
  <c r="I10" i="4"/>
  <c r="I11" i="4"/>
  <c r="I12" i="4"/>
  <c r="I13" i="4"/>
  <c r="I14" i="4"/>
  <c r="I5" i="4"/>
  <c r="I15" i="4" l="1"/>
  <c r="G17" i="2"/>
  <c r="G18" i="2"/>
  <c r="G19" i="2"/>
  <c r="G20" i="2"/>
  <c r="G21" i="2"/>
  <c r="G22" i="2"/>
  <c r="G23" i="2"/>
  <c r="G6" i="2"/>
  <c r="G7" i="2"/>
  <c r="G8" i="2"/>
  <c r="G9" i="2"/>
  <c r="G10" i="2"/>
  <c r="G11" i="2"/>
  <c r="G5" i="2"/>
  <c r="G20" i="1"/>
  <c r="G21" i="1"/>
  <c r="G22" i="1"/>
  <c r="G23" i="1"/>
  <c r="G24" i="1"/>
  <c r="G25" i="1"/>
  <c r="G26" i="1"/>
  <c r="G27" i="1"/>
  <c r="G19" i="1"/>
  <c r="H6" i="1"/>
  <c r="H7" i="1"/>
  <c r="H8" i="1"/>
  <c r="H9" i="1"/>
  <c r="H10" i="1"/>
  <c r="H11" i="1"/>
  <c r="H12" i="1"/>
  <c r="H13" i="1"/>
  <c r="H5" i="1"/>
</calcChain>
</file>

<file path=xl/sharedStrings.xml><?xml version="1.0" encoding="utf-8"?>
<sst xmlns="http://schemas.openxmlformats.org/spreadsheetml/2006/main" count="74" uniqueCount="41">
  <si>
    <t>2023-2028</t>
  </si>
  <si>
    <t>Age-Related Replacements and Asset Renewal</t>
  </si>
  <si>
    <t>New Customer Projects and New Revenue</t>
  </si>
  <si>
    <t>System Expansion or Upgrades for Capacity</t>
  </si>
  <si>
    <t>Projects related to Local (or other) Government-Requirements</t>
  </si>
  <si>
    <t>System Expansion or Upgrades for Reliability and Power Quality</t>
  </si>
  <si>
    <t>Other</t>
  </si>
  <si>
    <t xml:space="preserve">Other </t>
  </si>
  <si>
    <t>Metering</t>
  </si>
  <si>
    <t>Grid Modernization and Pilot Projects</t>
  </si>
  <si>
    <t>Electric Vehicle Programs</t>
  </si>
  <si>
    <t>2018-2022</t>
  </si>
  <si>
    <t>2023 FCST</t>
  </si>
  <si>
    <t>Labor</t>
  </si>
  <si>
    <t>Materials and Commodities</t>
  </si>
  <si>
    <t>Outside Services</t>
  </si>
  <si>
    <t>Transportation</t>
  </si>
  <si>
    <t>Operational Credits</t>
  </si>
  <si>
    <t>Employee Expenses</t>
  </si>
  <si>
    <t>2024-2028</t>
  </si>
  <si>
    <t>Non-Investment</t>
  </si>
  <si>
    <t>2024-2028 AVG</t>
  </si>
  <si>
    <t>Total</t>
  </si>
  <si>
    <t>Distribution O&amp;M Expenditures Budget – NSPM Electric 2023 – 2028 (Millions)</t>
  </si>
  <si>
    <t>Cont. Outside Vendor/Contract Labor</t>
  </si>
  <si>
    <t>Vegetation Management</t>
  </si>
  <si>
    <t>Damage Prevention Locates</t>
  </si>
  <si>
    <t>Grid Modernization Projects</t>
  </si>
  <si>
    <t>Other (Materials, Transp, First Set Credits)</t>
  </si>
  <si>
    <t>Budgeted Distribution O&amp;M Costs by Cost Element – NSPM Electric 2024-2028 (Millions)</t>
  </si>
  <si>
    <t>Actual Historical Distribution O&amp;M Costs by Cost Element – NSPM Electric 2018-2022 (Millions)</t>
  </si>
  <si>
    <t>Distribution Capital Expenditures Budget – State of Minnesota – Electric 2023-2028 (Millions)</t>
  </si>
  <si>
    <t>Budgeted Distribution Capital Profile by IDP Category State of Minnesota – Electric 2023-2028 (Millions)</t>
  </si>
  <si>
    <t>Actual Historical Distribution Capital Profile by IDP Category State of Minnesota – Electric 2018-2022 (Millions)</t>
  </si>
  <si>
    <t>MN tap level cable replacement Budget</t>
  </si>
  <si>
    <t>MN feeder level cable replacement Budget</t>
  </si>
  <si>
    <t>Total cable replacement budget</t>
  </si>
  <si>
    <t>Forecasted reactive cable Replacements</t>
  </si>
  <si>
    <t>Forecasted proactive cable Replacements</t>
  </si>
  <si>
    <t>Total forecasted cable replacements</t>
  </si>
  <si>
    <t>Cable Replacement Capital Budget Forecast (Millions)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</si>
</sst>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_);[Red]\(#,##0.0\)"/>
    <numFmt numFmtId="165" formatCode="_(* #,##0.0_);_(* \(#,##0.0\);_(* &quot;-&quot;??_);_(@_)"/>
    <numFmt numFmtId="166" formatCode="_(* #,##0_);_(* \(#,##0\);_(* &quot;-&quot;??_);_(@_)"/>
    <numFmt numFmtId="167" formatCode="_(&quot;$&quot;* #,##0.0_);_(&quot;$&quot;* \(#,##0.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Garamond"/>
      <family val="1"/>
    </font>
    <font>
      <b/>
      <sz val="14"/>
      <color theme="1"/>
      <name val="Garamond"/>
      <family val="1"/>
    </font>
    <font>
      <b/>
      <sz val="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</cellStyleXfs>
  <cellXfs count="35">
    <xf numFmtId="0" fontId="0" fillId="0" borderId="0" xfId="0"/>
    <xf numFmtId="0" fontId="2" fillId="0" borderId="0" xfId="0" applyFont="1"/>
    <xf numFmtId="0" fontId="4" fillId="0" borderId="0" xfId="3" applyFont="1" applyAlignment="1">
      <alignment horizontal="right"/>
    </xf>
    <xf numFmtId="164" fontId="2" fillId="0" borderId="0" xfId="0" applyNumberFormat="1" applyFont="1"/>
    <xf numFmtId="0" fontId="5" fillId="0" borderId="0" xfId="0" applyFont="1"/>
    <xf numFmtId="164" fontId="2" fillId="0" borderId="0" xfId="0" applyNumberFormat="1" applyFont="1" applyFill="1"/>
    <xf numFmtId="165" fontId="5" fillId="0" borderId="0" xfId="1" applyNumberFormat="1" applyFont="1"/>
    <xf numFmtId="166" fontId="2" fillId="0" borderId="0" xfId="1" applyNumberFormat="1" applyFont="1"/>
    <xf numFmtId="166" fontId="2" fillId="0" borderId="0" xfId="1" applyNumberFormat="1" applyFont="1" applyAlignment="1">
      <alignment horizontal="center"/>
    </xf>
    <xf numFmtId="166" fontId="2" fillId="0" borderId="0" xfId="1" applyNumberFormat="1" applyFont="1" applyFill="1"/>
    <xf numFmtId="166" fontId="5" fillId="0" borderId="0" xfId="1" applyNumberFormat="1" applyFont="1"/>
    <xf numFmtId="0" fontId="6" fillId="0" borderId="0" xfId="0" applyFont="1"/>
    <xf numFmtId="0" fontId="5" fillId="0" borderId="0" xfId="0" applyFont="1" applyAlignment="1">
      <alignment horizontal="right"/>
    </xf>
    <xf numFmtId="164" fontId="2" fillId="0" borderId="0" xfId="0" applyNumberFormat="1" applyFont="1" applyBorder="1"/>
    <xf numFmtId="0" fontId="5" fillId="0" borderId="0" xfId="0" applyFont="1" applyBorder="1"/>
    <xf numFmtId="0" fontId="6" fillId="0" borderId="0" xfId="0" applyFont="1" applyAlignment="1">
      <alignment horizontal="right"/>
    </xf>
    <xf numFmtId="165" fontId="5" fillId="0" borderId="0" xfId="0" applyNumberFormat="1" applyFont="1"/>
    <xf numFmtId="164" fontId="5" fillId="0" borderId="0" xfId="0" applyNumberFormat="1" applyFont="1"/>
    <xf numFmtId="167" fontId="2" fillId="0" borderId="0" xfId="2" applyNumberFormat="1" applyFont="1"/>
    <xf numFmtId="167" fontId="2" fillId="0" borderId="1" xfId="2" applyNumberFormat="1" applyFont="1" applyBorder="1"/>
    <xf numFmtId="0" fontId="5" fillId="0" borderId="0" xfId="0" applyFont="1" applyFill="1"/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/>
    <xf numFmtId="0" fontId="5" fillId="0" borderId="1" xfId="0" applyFont="1" applyBorder="1" applyAlignment="1">
      <alignment horizontal="right"/>
    </xf>
    <xf numFmtId="165" fontId="5" fillId="0" borderId="1" xfId="1" applyNumberFormat="1" applyFont="1" applyBorder="1"/>
    <xf numFmtId="165" fontId="5" fillId="0" borderId="0" xfId="1" applyNumberFormat="1" applyFont="1" applyFill="1"/>
    <xf numFmtId="165" fontId="5" fillId="0" borderId="1" xfId="0" applyNumberFormat="1" applyFont="1" applyBorder="1"/>
    <xf numFmtId="0" fontId="7" fillId="0" borderId="0" xfId="0" applyFont="1"/>
    <xf numFmtId="0" fontId="8" fillId="0" borderId="0" xfId="0" applyFont="1" applyAlignment="1">
      <alignment horizontal="left" vertical="center"/>
    </xf>
    <xf numFmtId="0" fontId="4" fillId="0" borderId="0" xfId="3" applyFont="1" applyAlignment="1">
      <alignment horizontal="left"/>
    </xf>
    <xf numFmtId="0" fontId="4" fillId="0" borderId="0" xfId="0" applyFont="1"/>
    <xf numFmtId="0" fontId="9" fillId="0" borderId="0" xfId="0" applyFont="1" applyAlignment="1">
      <alignment horizontal="right"/>
    </xf>
  </cellXfs>
  <cellStyles count="4">
    <cellStyle name="Comma" xfId="1" builtinId="3"/>
    <cellStyle name="Currency" xfId="2" builtinId="4"/>
    <cellStyle name="Normal" xfId="0" builtinId="0"/>
    <cellStyle name="Normal 2" xfId="3" xr:uid="{78083389-48A6-49D7-97B4-0D2E415685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en-US" sz="1100" b="1" i="0" baseline="0">
                <a:effectLst/>
              </a:rPr>
              <a:t>MN Jurisdiction - Capital Profile 2018-2022</a:t>
            </a:r>
          </a:p>
          <a:p>
            <a:pPr>
              <a:defRPr sz="1100"/>
            </a:pPr>
            <a:r>
              <a:rPr lang="en-US" sz="1100" b="1" i="0" baseline="0">
                <a:effectLst/>
              </a:rPr>
              <a:t>IDP Categories (excludes CIAC and Solar)</a:t>
            </a:r>
            <a:endParaRPr lang="en-US" sz="1100">
              <a:effectLst/>
            </a:endParaRPr>
          </a:p>
        </c:rich>
      </c:tx>
      <c:overlay val="1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8.1681744569162898E-2"/>
          <c:y val="0.23512757275650495"/>
          <c:w val="0.47251214608812198"/>
          <c:h val="0.69617777009848691"/>
        </c:manualLayout>
      </c:layout>
      <c:pieChart>
        <c:varyColors val="1"/>
        <c:ser>
          <c:idx val="0"/>
          <c:order val="0"/>
          <c:dLbls>
            <c:dLbl>
              <c:idx val="6"/>
              <c:layout>
                <c:manualLayout>
                  <c:x val="-6.4180460977906362E-2"/>
                  <c:y val="1.5281787693205016E-2"/>
                </c:manualLayout>
              </c:layout>
              <c:numFmt formatCode="&quot;$&quot;#,##0.0_);[Red]\(&quot;$&quot;#,##0.0\)" sourceLinked="0"/>
              <c:spPr/>
              <c:txPr>
                <a:bodyPr/>
                <a:lstStyle/>
                <a:p>
                  <a:pPr>
                    <a:defRPr sz="900" b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C6-4B09-B82A-FD13F005C805}"/>
                </c:ext>
              </c:extLst>
            </c:dLbl>
            <c:dLbl>
              <c:idx val="7"/>
              <c:layout>
                <c:manualLayout>
                  <c:x val="-9.2837763630610026E-2"/>
                  <c:y val="-4.8653616679474675E-2"/>
                </c:manualLayout>
              </c:layout>
              <c:tx>
                <c:rich>
                  <a:bodyPr/>
                  <a:lstStyle/>
                  <a:p>
                    <a:pPr>
                      <a:defRPr sz="900" b="1">
                        <a:solidFill>
                          <a:sysClr val="windowText" lastClr="000000"/>
                        </a:solidFill>
                      </a:defRPr>
                    </a:pPr>
                    <a:r>
                      <a:rPr lang="en-US" sz="900"/>
                      <a:t>$53.9</a:t>
                    </a:r>
                  </a:p>
                </c:rich>
              </c:tx>
              <c:numFmt formatCode="&quot;$&quot;#,##0.0_);[Red]\(&quot;$&quot;#,##0.0\)" sourceLinked="0"/>
              <c:spPr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C6C6-4B09-B82A-FD13F005C805}"/>
                </c:ext>
              </c:extLst>
            </c:dLbl>
            <c:dLbl>
              <c:idx val="8"/>
              <c:layout>
                <c:manualLayout>
                  <c:x val="-2.8399392230226542E-2"/>
                  <c:y val="-4.7372496167258152E-2"/>
                </c:manualLayout>
              </c:layout>
              <c:numFmt formatCode="&quot;$&quot;#,##0.0_);[Red]\(&quot;$&quot;#,##0.0\)" sourceLinked="0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sz="900" b="1">
                      <a:solidFill>
                        <a:schemeClr val="tx1"/>
                      </a:solidFill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6C6-4B09-B82A-FD13F005C805}"/>
                </c:ext>
              </c:extLst>
            </c:dLbl>
            <c:numFmt formatCode="&quot;$&quot;#,##0.0_);[Red]\(&quot;$&quot;#,##0.0\)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'Figure D1 D2'!$A$19:$A$27</c:f>
              <c:strCache>
                <c:ptCount val="9"/>
                <c:pt idx="0">
                  <c:v>Age-Related Replacements and Asset Renewal</c:v>
                </c:pt>
                <c:pt idx="1">
                  <c:v>New Customer Projects and New Revenue</c:v>
                </c:pt>
                <c:pt idx="2">
                  <c:v>System Expansion or Upgrades for Capacity</c:v>
                </c:pt>
                <c:pt idx="3">
                  <c:v>Projects related to Local (or other) Government-Requirements</c:v>
                </c:pt>
                <c:pt idx="4">
                  <c:v>System Expansion or Upgrades for Reliability and Power Quality</c:v>
                </c:pt>
                <c:pt idx="5">
                  <c:v>Other </c:v>
                </c:pt>
                <c:pt idx="6">
                  <c:v>Metering</c:v>
                </c:pt>
                <c:pt idx="7">
                  <c:v>Grid Modernization and Pilot Projects</c:v>
                </c:pt>
                <c:pt idx="8">
                  <c:v>Electric Vehicle Programs</c:v>
                </c:pt>
              </c:strCache>
            </c:strRef>
          </c:cat>
          <c:val>
            <c:numRef>
              <c:f>'Figure D1 D2'!$G$19:$G$27</c:f>
              <c:numCache>
                <c:formatCode>#,##0.0_);[Red]\(#,##0.0\)</c:formatCode>
                <c:ptCount val="9"/>
                <c:pt idx="0">
                  <c:v>491.00529349633666</c:v>
                </c:pt>
                <c:pt idx="1">
                  <c:v>177.60520319999998</c:v>
                </c:pt>
                <c:pt idx="2">
                  <c:v>151.29952355034672</c:v>
                </c:pt>
                <c:pt idx="3">
                  <c:v>168.95770233999994</c:v>
                </c:pt>
                <c:pt idx="4">
                  <c:v>154.41694660999997</c:v>
                </c:pt>
                <c:pt idx="5">
                  <c:v>196.22054348060959</c:v>
                </c:pt>
                <c:pt idx="6">
                  <c:v>33.397025989999996</c:v>
                </c:pt>
                <c:pt idx="7">
                  <c:v>53.926228785005989</c:v>
                </c:pt>
                <c:pt idx="8">
                  <c:v>10.468640469999995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6C6-4B09-B82A-FD13F005C8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57898279179573953"/>
          <c:y val="0.17400663458734328"/>
          <c:w val="0.40712837238499433"/>
          <c:h val="0.81347242448925861"/>
        </c:manualLayout>
      </c:layout>
      <c:overlay val="0"/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en-US" sz="1100" b="1" i="0" baseline="0">
                <a:effectLst/>
              </a:rPr>
              <a:t>MN Jurisdiction - Capital Profile 2023-2028</a:t>
            </a:r>
          </a:p>
          <a:p>
            <a:pPr>
              <a:defRPr sz="1100"/>
            </a:pPr>
            <a:r>
              <a:rPr lang="en-US" sz="1100" b="1" i="0" baseline="0">
                <a:effectLst/>
              </a:rPr>
              <a:t>IDP Categories (excludes CIAC and Solar)</a:t>
            </a:r>
            <a:endParaRPr lang="en-US" sz="1100">
              <a:effectLst/>
            </a:endParaRPr>
          </a:p>
        </c:rich>
      </c:tx>
      <c:layout>
        <c:manualLayout>
          <c:xMode val="edge"/>
          <c:yMode val="edge"/>
          <c:x val="0.24199893896241689"/>
          <c:y val="3.0477185649599444E-2"/>
        </c:manualLayout>
      </c:layout>
      <c:overlay val="1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9.2895469183373353E-2"/>
          <c:y val="0.22423969215568282"/>
          <c:w val="0.4459164014072709"/>
          <c:h val="0.65699281712043045"/>
        </c:manualLayout>
      </c:layout>
      <c:pieChart>
        <c:varyColors val="1"/>
        <c:ser>
          <c:idx val="0"/>
          <c:order val="0"/>
          <c:dLbls>
            <c:dLbl>
              <c:idx val="3"/>
              <c:numFmt formatCode="&quot;$&quot;#,##0.0_);[Red]\(&quot;$&quot;#,##0.0\)" sourceLinked="0"/>
              <c:spPr/>
              <c:txPr>
                <a:bodyPr/>
                <a:lstStyle/>
                <a:p>
                  <a:pPr>
                    <a:defRPr sz="900" b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3FE-4937-9909-781A708DACAB}"/>
                </c:ext>
              </c:extLst>
            </c:dLbl>
            <c:dLbl>
              <c:idx val="6"/>
              <c:numFmt formatCode="&quot;$&quot;#,##0.0_);[Red]\(&quot;$&quot;#,##0.0\)" sourceLinked="0"/>
              <c:spPr/>
              <c:txPr>
                <a:bodyPr/>
                <a:lstStyle/>
                <a:p>
                  <a:pPr>
                    <a:defRPr sz="900" b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43FE-4937-9909-781A708DACAB}"/>
                </c:ext>
              </c:extLst>
            </c:dLbl>
            <c:dLbl>
              <c:idx val="8"/>
              <c:numFmt formatCode="&quot;$&quot;#,##0.0_);[Red]\(&quot;$&quot;#,##0.0\)" sourceLinked="0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sz="900" b="1">
                      <a:solidFill>
                        <a:schemeClr val="tx1"/>
                      </a:solidFill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43FE-4937-9909-781A708DACAB}"/>
                </c:ext>
              </c:extLst>
            </c:dLbl>
            <c:numFmt formatCode="&quot;$&quot;#,##0.0_);[Red]\(&quot;$&quot;#,##0.0\)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'Figure D1 D2'!$A$5:$A$13</c:f>
              <c:strCache>
                <c:ptCount val="9"/>
                <c:pt idx="0">
                  <c:v>Age-Related Replacements and Asset Renewal</c:v>
                </c:pt>
                <c:pt idx="1">
                  <c:v>New Customer Projects and New Revenue</c:v>
                </c:pt>
                <c:pt idx="2">
                  <c:v>System Expansion or Upgrades for Capacity</c:v>
                </c:pt>
                <c:pt idx="3">
                  <c:v>Projects related to Local (or other) Government-Requirements</c:v>
                </c:pt>
                <c:pt idx="4">
                  <c:v>System Expansion or Upgrades for Reliability and Power Quality</c:v>
                </c:pt>
                <c:pt idx="5">
                  <c:v>Other </c:v>
                </c:pt>
                <c:pt idx="6">
                  <c:v>Metering</c:v>
                </c:pt>
                <c:pt idx="7">
                  <c:v>Grid Modernization and Pilot Projects</c:v>
                </c:pt>
                <c:pt idx="8">
                  <c:v>Electric Vehicle Programs</c:v>
                </c:pt>
              </c:strCache>
            </c:strRef>
          </c:cat>
          <c:val>
            <c:numRef>
              <c:f>'Figure D1 D2'!$H$5:$H$13</c:f>
              <c:numCache>
                <c:formatCode>#,##0.0_);[Red]\(#,##0.0\)</c:formatCode>
                <c:ptCount val="9"/>
                <c:pt idx="0">
                  <c:v>1272.198093930547</c:v>
                </c:pt>
                <c:pt idx="1">
                  <c:v>296.38288644000005</c:v>
                </c:pt>
                <c:pt idx="2">
                  <c:v>770.15012153738178</c:v>
                </c:pt>
                <c:pt idx="3">
                  <c:v>231.32383948</c:v>
                </c:pt>
                <c:pt idx="4">
                  <c:v>740.46129969999993</c:v>
                </c:pt>
                <c:pt idx="5">
                  <c:v>374.53157363481216</c:v>
                </c:pt>
                <c:pt idx="6">
                  <c:v>27.677100349999989</c:v>
                </c:pt>
                <c:pt idx="7">
                  <c:v>368.3436529963389</c:v>
                </c:pt>
                <c:pt idx="8">
                  <c:v>146.72470903999999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3FE-4937-9909-781A708DA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57898279179573953"/>
          <c:y val="0.17400663458734328"/>
          <c:w val="0.40712837238499433"/>
          <c:h val="0.80476450860309123"/>
        </c:manualLayout>
      </c:layout>
      <c:overlay val="0"/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095-4827-A20E-C1C69B0D754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095-4827-A20E-C1C69B0D754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095-4827-A20E-C1C69B0D754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095-4827-A20E-C1C69B0D754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A095-4827-A20E-C1C69B0D754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A095-4827-A20E-C1C69B0D754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A095-4827-A20E-C1C69B0D7546}"/>
              </c:ext>
            </c:extLst>
          </c:dPt>
          <c:dLbls>
            <c:dLbl>
              <c:idx val="0"/>
              <c:layout>
                <c:manualLayout>
                  <c:x val="2.5000000000000001E-2"/>
                  <c:y val="4.1666666666666623E-2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95-4827-A20E-C1C69B0D7546}"/>
                </c:ext>
              </c:extLst>
            </c:dLbl>
            <c:dLbl>
              <c:idx val="1"/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095-4827-A20E-C1C69B0D7546}"/>
                </c:ext>
              </c:extLst>
            </c:dLbl>
            <c:dLbl>
              <c:idx val="2"/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A095-4827-A20E-C1C69B0D7546}"/>
                </c:ext>
              </c:extLst>
            </c:dLbl>
            <c:dLbl>
              <c:idx val="3"/>
              <c:layout>
                <c:manualLayout>
                  <c:x val="-7.2222222222222215E-2"/>
                  <c:y val="0.18981481481481483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095-4827-A20E-C1C69B0D7546}"/>
                </c:ext>
              </c:extLst>
            </c:dLbl>
            <c:dLbl>
              <c:idx val="4"/>
              <c:layout>
                <c:manualLayout>
                  <c:x val="-0.20555555555555555"/>
                  <c:y val="0.10185185185185185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095-4827-A20E-C1C69B0D7546}"/>
                </c:ext>
              </c:extLst>
            </c:dLbl>
            <c:dLbl>
              <c:idx val="5"/>
              <c:layout>
                <c:manualLayout>
                  <c:x val="-4.9999999999999975E-2"/>
                  <c:y val="4.6296296296296294E-3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095-4827-A20E-C1C69B0D7546}"/>
                </c:ext>
              </c:extLst>
            </c:dLbl>
            <c:dLbl>
              <c:idx val="6"/>
              <c:layout>
                <c:manualLayout>
                  <c:x val="0.12348678541929133"/>
                  <c:y val="-9.1812503211219365E-8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257090242213479"/>
                      <c:h val="0.132476850495728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D-A095-4827-A20E-C1C69B0D7546}"/>
                </c:ext>
              </c:extLst>
            </c:dLbl>
            <c:numFmt formatCode="&quot;$&quot;#,##0.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'Figure D3 D4'!$A$17:$A$23</c:f>
              <c:strCache>
                <c:ptCount val="7"/>
                <c:pt idx="0">
                  <c:v>Labor</c:v>
                </c:pt>
                <c:pt idx="1">
                  <c:v>Materials and Commodities</c:v>
                </c:pt>
                <c:pt idx="2">
                  <c:v>Outside Services</c:v>
                </c:pt>
                <c:pt idx="3">
                  <c:v>Transportation</c:v>
                </c:pt>
                <c:pt idx="4">
                  <c:v>Other</c:v>
                </c:pt>
                <c:pt idx="5">
                  <c:v>Operational Credits</c:v>
                </c:pt>
                <c:pt idx="6">
                  <c:v>Employee Expenses</c:v>
                </c:pt>
              </c:strCache>
            </c:strRef>
          </c:cat>
          <c:val>
            <c:numRef>
              <c:f>'Figure D3 D4'!$G$17:$G$23</c:f>
              <c:numCache>
                <c:formatCode>#,##0.0_);[Red]\(#,##0.0\)</c:formatCode>
                <c:ptCount val="7"/>
                <c:pt idx="0">
                  <c:v>256.524</c:v>
                </c:pt>
                <c:pt idx="1">
                  <c:v>60.594000000000001</c:v>
                </c:pt>
                <c:pt idx="2">
                  <c:v>383.22300000000001</c:v>
                </c:pt>
                <c:pt idx="3">
                  <c:v>64.513999999999996</c:v>
                </c:pt>
                <c:pt idx="4">
                  <c:v>13.92580000000002</c:v>
                </c:pt>
                <c:pt idx="5">
                  <c:v>-75.246000000000009</c:v>
                </c:pt>
                <c:pt idx="6">
                  <c:v>20.518199999999997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095-4827-A20E-C1C69B0D7546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7F-48BB-A3C9-A38637C6022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7F-48BB-A3C9-A38637C6022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7F-48BB-A3C9-A38637C6022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A7F-48BB-A3C9-A38637C6022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AA7F-48BB-A3C9-A38637C6022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AA7F-48BB-A3C9-A38637C6022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AA7F-48BB-A3C9-A38637C60225}"/>
              </c:ext>
            </c:extLst>
          </c:dPt>
          <c:dLbls>
            <c:dLbl>
              <c:idx val="0"/>
              <c:layout>
                <c:manualLayout>
                  <c:x val="2.5000000000000001E-2"/>
                  <c:y val="4.1666666666666623E-2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A7F-48BB-A3C9-A38637C60225}"/>
                </c:ext>
              </c:extLst>
            </c:dLbl>
            <c:dLbl>
              <c:idx val="1"/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A7F-48BB-A3C9-A38637C60225}"/>
                </c:ext>
              </c:extLst>
            </c:dLbl>
            <c:dLbl>
              <c:idx val="2"/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AA7F-48BB-A3C9-A38637C60225}"/>
                </c:ext>
              </c:extLst>
            </c:dLbl>
            <c:dLbl>
              <c:idx val="3"/>
              <c:layout>
                <c:manualLayout>
                  <c:x val="-7.2222222222222215E-2"/>
                  <c:y val="0.18981481481481483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A7F-48BB-A3C9-A38637C60225}"/>
                </c:ext>
              </c:extLst>
            </c:dLbl>
            <c:dLbl>
              <c:idx val="4"/>
              <c:layout>
                <c:manualLayout>
                  <c:x val="-0.20555555555555555"/>
                  <c:y val="0.10185185185185185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A7F-48BB-A3C9-A38637C60225}"/>
                </c:ext>
              </c:extLst>
            </c:dLbl>
            <c:dLbl>
              <c:idx val="5"/>
              <c:layout>
                <c:manualLayout>
                  <c:x val="-4.9999999999999975E-2"/>
                  <c:y val="4.6296296296296294E-3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A7F-48BB-A3C9-A38637C60225}"/>
                </c:ext>
              </c:extLst>
            </c:dLbl>
            <c:dLbl>
              <c:idx val="6"/>
              <c:layout>
                <c:manualLayout>
                  <c:x val="0.10277777777777773"/>
                  <c:y val="0"/>
                </c:manualLayout>
              </c:layout>
              <c:numFmt formatCode="&quot;$&quot;#,##0.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11528871391076"/>
                      <c:h val="0.1324770341207349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D-AA7F-48BB-A3C9-A38637C60225}"/>
                </c:ext>
              </c:extLst>
            </c:dLbl>
            <c:numFmt formatCode="&quot;$&quot;#,##0.0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'Figure D3 D4'!$A$5:$A$11</c:f>
              <c:strCache>
                <c:ptCount val="7"/>
                <c:pt idx="0">
                  <c:v>Labor</c:v>
                </c:pt>
                <c:pt idx="1">
                  <c:v>Materials and Commodities</c:v>
                </c:pt>
                <c:pt idx="2">
                  <c:v>Outside Services</c:v>
                </c:pt>
                <c:pt idx="3">
                  <c:v>Transportation</c:v>
                </c:pt>
                <c:pt idx="4">
                  <c:v>Other</c:v>
                </c:pt>
                <c:pt idx="5">
                  <c:v>Operational Credits</c:v>
                </c:pt>
                <c:pt idx="6">
                  <c:v>Employee Expenses</c:v>
                </c:pt>
              </c:strCache>
            </c:strRef>
          </c:cat>
          <c:val>
            <c:numRef>
              <c:f>'Figure D3 D4'!$G$5:$G$11</c:f>
              <c:numCache>
                <c:formatCode>#,##0.0_);[Red]\(#,##0.0\)</c:formatCode>
                <c:ptCount val="7"/>
                <c:pt idx="0">
                  <c:v>244.14499999999998</c:v>
                </c:pt>
                <c:pt idx="1">
                  <c:v>32.097999999999999</c:v>
                </c:pt>
                <c:pt idx="2">
                  <c:v>276.01100000000002</c:v>
                </c:pt>
                <c:pt idx="3">
                  <c:v>43.313000000000002</c:v>
                </c:pt>
                <c:pt idx="4">
                  <c:v>16.140999999999977</c:v>
                </c:pt>
                <c:pt idx="5">
                  <c:v>-53.975999999999999</c:v>
                </c:pt>
                <c:pt idx="6">
                  <c:v>10.997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A7F-48BB-A3C9-A38637C60225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112170</xdr:colOff>
      <xdr:row>19</xdr:row>
      <xdr:rowOff>12999</xdr:rowOff>
    </xdr:from>
    <xdr:to>
      <xdr:col>17</xdr:col>
      <xdr:colOff>138169</xdr:colOff>
      <xdr:row>35</xdr:row>
      <xdr:rowOff>72435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EAB42F4-5F44-4FA6-8B2F-474E13D335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135031</xdr:colOff>
      <xdr:row>0</xdr:row>
      <xdr:rowOff>189379</xdr:rowOff>
    </xdr:from>
    <xdr:to>
      <xdr:col>17</xdr:col>
      <xdr:colOff>169992</xdr:colOff>
      <xdr:row>18</xdr:row>
      <xdr:rowOff>58315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20331EA-FD1E-44CE-A597-67902BAE8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0.93688</cdr:y>
    </cdr:from>
    <cdr:to>
      <cdr:x>0.18358</cdr:x>
      <cdr:y>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0" y="2732833"/>
          <a:ext cx="788964" cy="1841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 b="1"/>
            <a:t>$ in Millions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0.93688</cdr:y>
    </cdr:from>
    <cdr:to>
      <cdr:x>0.18358</cdr:x>
      <cdr:y>1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9D5C06B-0A77-4070-91FC-4F24B84F85EE}"/>
            </a:ext>
          </a:extLst>
        </cdr:cNvPr>
        <cdr:cNvSpPr txBox="1"/>
      </cdr:nvSpPr>
      <cdr:spPr>
        <a:xfrm xmlns:a="http://schemas.openxmlformats.org/drawingml/2006/main">
          <a:off x="0" y="2643581"/>
          <a:ext cx="788968" cy="1781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 b="1"/>
            <a:t>$ in Millions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556092</xdr:colOff>
      <xdr:row>16</xdr:row>
      <xdr:rowOff>46227</xdr:rowOff>
    </xdr:from>
    <xdr:to>
      <xdr:col>15</xdr:col>
      <xdr:colOff>202547</xdr:colOff>
      <xdr:row>32</xdr:row>
      <xdr:rowOff>77230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71D0600-9CAD-42FB-99E3-5C0D20811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585321</xdr:colOff>
      <xdr:row>0</xdr:row>
      <xdr:rowOff>119902</xdr:rowOff>
    </xdr:from>
    <xdr:to>
      <xdr:col>15</xdr:col>
      <xdr:colOff>523875</xdr:colOff>
      <xdr:row>14</xdr:row>
      <xdr:rowOff>62752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67A59BE-8C0E-470B-805E-771CEAFABD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C7164-C1CD-4105-B12A-FFC6608B12BD}">
  <dimension ref="A2:I29"/>
  <sheetViews>
    <sheetView view="pageLayout" zoomScaleNormal="100" workbookViewId="0">
      <selection activeCell="A3" sqref="A3"/>
    </sheetView>
  </sheetViews>
  <sheetFormatPr defaultRowHeight="15" x14ac:dyDescent="0.25"/>
  <cols>
    <col min="1" max="1" width="51.85546875" style="4" bestFit="1" customWidth="1"/>
    <col min="2" max="7" width="9.28515625" style="4" customWidth="1"/>
    <col min="8" max="8" width="9.5703125" style="4" bestFit="1" customWidth="1"/>
    <col min="9" max="9" width="8.42578125" style="10" bestFit="1" customWidth="1"/>
    <col min="10" max="10" width="2.5703125" customWidth="1"/>
  </cols>
  <sheetData>
    <row r="2" spans="1:9" x14ac:dyDescent="0.25">
      <c r="B2" s="11" t="s">
        <v>32</v>
      </c>
    </row>
    <row r="3" spans="1:9" x14ac:dyDescent="0.25">
      <c r="A3" s="1"/>
      <c r="B3" s="1"/>
      <c r="C3" s="1"/>
      <c r="D3" s="1"/>
      <c r="E3" s="1"/>
      <c r="F3" s="1"/>
      <c r="G3" s="1"/>
      <c r="H3" s="1"/>
      <c r="I3" s="7"/>
    </row>
    <row r="4" spans="1:9" x14ac:dyDescent="0.25">
      <c r="A4" s="1"/>
      <c r="B4" s="21" t="s">
        <v>12</v>
      </c>
      <c r="C4" s="22">
        <v>2024</v>
      </c>
      <c r="D4" s="22">
        <v>2025</v>
      </c>
      <c r="E4" s="22">
        <v>2026</v>
      </c>
      <c r="F4" s="22">
        <v>2027</v>
      </c>
      <c r="G4" s="22">
        <v>2028</v>
      </c>
      <c r="H4" s="23" t="s">
        <v>0</v>
      </c>
      <c r="I4" s="7"/>
    </row>
    <row r="5" spans="1:9" x14ac:dyDescent="0.25">
      <c r="A5" s="2" t="s">
        <v>1</v>
      </c>
      <c r="B5" s="3">
        <v>136.94380278871981</v>
      </c>
      <c r="C5" s="3">
        <v>179.4411182963037</v>
      </c>
      <c r="D5" s="3">
        <v>199.55841792896564</v>
      </c>
      <c r="E5" s="3">
        <v>231.21467303861539</v>
      </c>
      <c r="F5" s="3">
        <v>252.66152640177972</v>
      </c>
      <c r="G5" s="3">
        <v>272.37855547616277</v>
      </c>
      <c r="H5" s="3">
        <f>SUM(B5:G5)</f>
        <v>1272.198093930547</v>
      </c>
      <c r="I5" s="8"/>
    </row>
    <row r="6" spans="1:9" x14ac:dyDescent="0.25">
      <c r="A6" s="2" t="s">
        <v>2</v>
      </c>
      <c r="B6" s="3">
        <v>50.11989044000002</v>
      </c>
      <c r="C6" s="3">
        <v>44.927998000000002</v>
      </c>
      <c r="D6" s="3">
        <v>47.58199900000001</v>
      </c>
      <c r="E6" s="3">
        <v>49.169000000000018</v>
      </c>
      <c r="F6" s="3">
        <v>51.091998999999987</v>
      </c>
      <c r="G6" s="3">
        <v>53.492000000000004</v>
      </c>
      <c r="H6" s="3">
        <f t="shared" ref="H6:H13" si="0">SUM(B6:G6)</f>
        <v>296.38288644000005</v>
      </c>
      <c r="I6" s="8"/>
    </row>
    <row r="7" spans="1:9" x14ac:dyDescent="0.25">
      <c r="A7" s="2" t="s">
        <v>3</v>
      </c>
      <c r="B7" s="3">
        <v>35.798338606119437</v>
      </c>
      <c r="C7" s="3">
        <v>61.828893136083522</v>
      </c>
      <c r="D7" s="3">
        <v>93.181592430267784</v>
      </c>
      <c r="E7" s="3">
        <v>158.95287705702489</v>
      </c>
      <c r="F7" s="3">
        <v>193.32289405702488</v>
      </c>
      <c r="G7" s="3">
        <v>227.06552625086121</v>
      </c>
      <c r="H7" s="3">
        <f t="shared" si="0"/>
        <v>770.15012153738178</v>
      </c>
      <c r="I7" s="8"/>
    </row>
    <row r="8" spans="1:9" x14ac:dyDescent="0.25">
      <c r="A8" s="2" t="s">
        <v>4</v>
      </c>
      <c r="B8" s="3">
        <v>29.170816479999985</v>
      </c>
      <c r="C8" s="3">
        <v>37.185004999999997</v>
      </c>
      <c r="D8" s="3">
        <v>39.574010000000023</v>
      </c>
      <c r="E8" s="3">
        <v>40.551004000000013</v>
      </c>
      <c r="F8" s="3">
        <v>41.558003000000006</v>
      </c>
      <c r="G8" s="3">
        <v>43.285001000000001</v>
      </c>
      <c r="H8" s="3">
        <f t="shared" si="0"/>
        <v>231.32383948</v>
      </c>
      <c r="I8" s="8"/>
    </row>
    <row r="9" spans="1:9" x14ac:dyDescent="0.25">
      <c r="A9" s="2" t="s">
        <v>5</v>
      </c>
      <c r="B9" s="3">
        <v>40.868292699999948</v>
      </c>
      <c r="C9" s="3">
        <v>38.656003000000034</v>
      </c>
      <c r="D9" s="3">
        <v>55.401005000000055</v>
      </c>
      <c r="E9" s="3">
        <v>76.426002999999952</v>
      </c>
      <c r="F9" s="3">
        <v>201.15499499999984</v>
      </c>
      <c r="G9" s="3">
        <v>327.9550010000001</v>
      </c>
      <c r="H9" s="3">
        <f t="shared" si="0"/>
        <v>740.46129969999993</v>
      </c>
      <c r="I9" s="8"/>
    </row>
    <row r="10" spans="1:9" x14ac:dyDescent="0.25">
      <c r="A10" s="2" t="s">
        <v>7</v>
      </c>
      <c r="B10" s="3">
        <v>70.807484175051499</v>
      </c>
      <c r="C10" s="3">
        <v>74.080444324481377</v>
      </c>
      <c r="D10" s="3">
        <v>55.084999433446114</v>
      </c>
      <c r="E10" s="3">
        <v>54.845529249677533</v>
      </c>
      <c r="F10" s="3">
        <v>56.353702689522528</v>
      </c>
      <c r="G10" s="3">
        <v>63.359413762633075</v>
      </c>
      <c r="H10" s="3">
        <f t="shared" si="0"/>
        <v>374.53157363481216</v>
      </c>
      <c r="I10" s="8"/>
    </row>
    <row r="11" spans="1:9" x14ac:dyDescent="0.25">
      <c r="A11" s="2" t="s">
        <v>8</v>
      </c>
      <c r="B11" s="3">
        <v>5.3051003499999974</v>
      </c>
      <c r="C11" s="3">
        <v>4.1360000000000054</v>
      </c>
      <c r="D11" s="3">
        <v>4.4180000000000001</v>
      </c>
      <c r="E11" s="3">
        <v>4.6999999999999948</v>
      </c>
      <c r="F11" s="3">
        <v>4.605999999999999</v>
      </c>
      <c r="G11" s="3">
        <v>4.5119999999999951</v>
      </c>
      <c r="H11" s="3">
        <f t="shared" si="0"/>
        <v>27.677100349999989</v>
      </c>
      <c r="I11" s="8"/>
    </row>
    <row r="12" spans="1:9" x14ac:dyDescent="0.25">
      <c r="A12" s="2" t="s">
        <v>9</v>
      </c>
      <c r="B12" s="3">
        <v>115.42773296065377</v>
      </c>
      <c r="C12" s="3">
        <v>111.28891962017285</v>
      </c>
      <c r="D12" s="3">
        <v>56.325514304524262</v>
      </c>
      <c r="E12" s="3">
        <v>40.948234055493998</v>
      </c>
      <c r="F12" s="3">
        <v>33.542250055494009</v>
      </c>
      <c r="G12" s="3">
        <v>10.811002</v>
      </c>
      <c r="H12" s="3">
        <f t="shared" si="0"/>
        <v>368.3436529963389</v>
      </c>
      <c r="I12" s="8"/>
    </row>
    <row r="13" spans="1:9" x14ac:dyDescent="0.25">
      <c r="A13" s="2" t="s">
        <v>10</v>
      </c>
      <c r="B13" s="3">
        <v>9.3304090399999993</v>
      </c>
      <c r="C13" s="3">
        <v>8.9436</v>
      </c>
      <c r="D13" s="3">
        <v>1.3723000000000001</v>
      </c>
      <c r="E13" s="3">
        <v>18.361599999999999</v>
      </c>
      <c r="F13" s="3">
        <v>36.872999999999998</v>
      </c>
      <c r="G13" s="3">
        <v>71.843800000000002</v>
      </c>
      <c r="H13" s="3">
        <f t="shared" si="0"/>
        <v>146.72470903999999</v>
      </c>
      <c r="I13" s="8"/>
    </row>
    <row r="14" spans="1:9" x14ac:dyDescent="0.25">
      <c r="A14" s="1"/>
      <c r="B14" s="1"/>
      <c r="C14" s="1"/>
      <c r="D14" s="1"/>
      <c r="E14" s="1"/>
      <c r="F14" s="1"/>
      <c r="G14" s="1"/>
      <c r="H14" s="5"/>
      <c r="I14" s="9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7"/>
    </row>
    <row r="16" spans="1:9" x14ac:dyDescent="0.25">
      <c r="A16" s="1"/>
      <c r="B16" s="33" t="s">
        <v>33</v>
      </c>
      <c r="C16" s="1"/>
      <c r="D16" s="1"/>
      <c r="E16" s="1"/>
      <c r="F16" s="1"/>
      <c r="G16" s="1"/>
      <c r="H16" s="1"/>
      <c r="I16" s="7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7"/>
    </row>
    <row r="18" spans="1:9" x14ac:dyDescent="0.25">
      <c r="A18" s="1"/>
      <c r="B18" s="22">
        <v>2018</v>
      </c>
      <c r="C18" s="22">
        <v>2019</v>
      </c>
      <c r="D18" s="22">
        <v>2020</v>
      </c>
      <c r="E18" s="22">
        <v>2021</v>
      </c>
      <c r="F18" s="22">
        <v>2022</v>
      </c>
      <c r="G18" s="23" t="s">
        <v>11</v>
      </c>
      <c r="I18" s="7"/>
    </row>
    <row r="19" spans="1:9" x14ac:dyDescent="0.25">
      <c r="A19" s="2" t="s">
        <v>1</v>
      </c>
      <c r="B19" s="3">
        <v>75.19005121096356</v>
      </c>
      <c r="C19" s="3">
        <v>75.701184695070239</v>
      </c>
      <c r="D19" s="3">
        <v>96.867464469207249</v>
      </c>
      <c r="E19" s="3">
        <v>102.43593145752844</v>
      </c>
      <c r="F19" s="3">
        <v>140.81066166356717</v>
      </c>
      <c r="G19" s="3">
        <f t="shared" ref="G19:G27" si="1">SUM(B19:F19)</f>
        <v>491.00529349633666</v>
      </c>
      <c r="I19" s="8"/>
    </row>
    <row r="20" spans="1:9" x14ac:dyDescent="0.25">
      <c r="A20" s="2" t="s">
        <v>2</v>
      </c>
      <c r="B20" s="3">
        <v>33.303161929999952</v>
      </c>
      <c r="C20" s="3">
        <v>30.394193419999993</v>
      </c>
      <c r="D20" s="3">
        <v>34.549991040000009</v>
      </c>
      <c r="E20" s="3">
        <v>36.079702740000002</v>
      </c>
      <c r="F20" s="3">
        <v>43.278154069999992</v>
      </c>
      <c r="G20" s="3">
        <f t="shared" si="1"/>
        <v>177.60520319999998</v>
      </c>
      <c r="I20" s="8"/>
    </row>
    <row r="21" spans="1:9" x14ac:dyDescent="0.25">
      <c r="A21" s="2" t="s">
        <v>3</v>
      </c>
      <c r="B21" s="3">
        <v>13.580009609999989</v>
      </c>
      <c r="C21" s="3">
        <v>21.617587849999989</v>
      </c>
      <c r="D21" s="3">
        <v>47.351698770000034</v>
      </c>
      <c r="E21" s="3">
        <v>32.058965472951471</v>
      </c>
      <c r="F21" s="3">
        <v>36.691261847395239</v>
      </c>
      <c r="G21" s="3">
        <f t="shared" si="1"/>
        <v>151.29952355034672</v>
      </c>
      <c r="I21" s="8"/>
    </row>
    <row r="22" spans="1:9" x14ac:dyDescent="0.25">
      <c r="A22" s="2" t="s">
        <v>4</v>
      </c>
      <c r="B22" s="3">
        <v>28.920890579999995</v>
      </c>
      <c r="C22" s="3">
        <v>39.33210073999998</v>
      </c>
      <c r="D22" s="3">
        <v>33.646163369999961</v>
      </c>
      <c r="E22" s="3">
        <v>30.416852560000009</v>
      </c>
      <c r="F22" s="3">
        <v>36.641695090000013</v>
      </c>
      <c r="G22" s="3">
        <f t="shared" si="1"/>
        <v>168.95770233999994</v>
      </c>
      <c r="I22" s="8"/>
    </row>
    <row r="23" spans="1:9" x14ac:dyDescent="0.25">
      <c r="A23" s="2" t="s">
        <v>5</v>
      </c>
      <c r="B23" s="3">
        <v>24.532384159999999</v>
      </c>
      <c r="C23" s="3">
        <v>19.586393579999982</v>
      </c>
      <c r="D23" s="3">
        <v>29.848957289999966</v>
      </c>
      <c r="E23" s="3">
        <v>27.87147125000001</v>
      </c>
      <c r="F23" s="3">
        <v>52.577740330000019</v>
      </c>
      <c r="G23" s="3">
        <f t="shared" si="1"/>
        <v>154.41694660999997</v>
      </c>
      <c r="I23" s="8"/>
    </row>
    <row r="24" spans="1:9" x14ac:dyDescent="0.25">
      <c r="A24" s="2" t="s">
        <v>7</v>
      </c>
      <c r="B24" s="3">
        <v>38.517520000858255</v>
      </c>
      <c r="C24" s="3">
        <v>28.973187824285684</v>
      </c>
      <c r="D24" s="3">
        <v>35.919804638248877</v>
      </c>
      <c r="E24" s="3">
        <v>42.984519800712974</v>
      </c>
      <c r="F24" s="3">
        <v>49.825511216503791</v>
      </c>
      <c r="G24" s="3">
        <f t="shared" si="1"/>
        <v>196.22054348060959</v>
      </c>
      <c r="I24" s="8"/>
    </row>
    <row r="25" spans="1:9" x14ac:dyDescent="0.25">
      <c r="A25" s="2" t="s">
        <v>8</v>
      </c>
      <c r="B25" s="3">
        <v>5.8901668500000062</v>
      </c>
      <c r="C25" s="3">
        <v>7.6484825599999899</v>
      </c>
      <c r="D25" s="3">
        <v>6.8949233799999998</v>
      </c>
      <c r="E25" s="3">
        <v>6.2864129399999991</v>
      </c>
      <c r="F25" s="3">
        <v>6.6770402600000001</v>
      </c>
      <c r="G25" s="3">
        <f t="shared" si="1"/>
        <v>33.397025989999996</v>
      </c>
      <c r="I25" s="8"/>
    </row>
    <row r="26" spans="1:9" x14ac:dyDescent="0.25">
      <c r="A26" s="2" t="s">
        <v>9</v>
      </c>
      <c r="B26" s="3">
        <v>0.43684515326169537</v>
      </c>
      <c r="C26" s="3">
        <v>6.5578974411823161</v>
      </c>
      <c r="D26" s="3">
        <v>2.6952238397330026</v>
      </c>
      <c r="E26" s="3">
        <v>7.3541883442892759</v>
      </c>
      <c r="F26" s="3">
        <v>36.882074006539703</v>
      </c>
      <c r="G26" s="3">
        <f t="shared" si="1"/>
        <v>53.926228785005989</v>
      </c>
      <c r="I26" s="8"/>
    </row>
    <row r="27" spans="1:9" x14ac:dyDescent="0.25">
      <c r="A27" s="2" t="s">
        <v>10</v>
      </c>
      <c r="B27" s="3">
        <v>0</v>
      </c>
      <c r="C27" s="3">
        <v>0.63471437999999947</v>
      </c>
      <c r="D27" s="3">
        <v>9.0644429999999998E-2</v>
      </c>
      <c r="E27" s="3">
        <v>2.5159950099999979</v>
      </c>
      <c r="F27" s="3">
        <v>7.2272866499999981</v>
      </c>
      <c r="G27" s="3">
        <f t="shared" si="1"/>
        <v>10.468640469999995</v>
      </c>
      <c r="I27" s="8"/>
    </row>
    <row r="28" spans="1:9" x14ac:dyDescent="0.25">
      <c r="A28" s="1"/>
      <c r="B28" s="1"/>
      <c r="C28" s="1"/>
      <c r="D28" s="1"/>
      <c r="E28" s="1"/>
      <c r="F28" s="1"/>
      <c r="G28" s="1"/>
      <c r="H28" s="5"/>
      <c r="I28" s="9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7"/>
    </row>
  </sheetData>
  <pageMargins left="0.7" right="0.7" top="0.75" bottom="0.75" header="0.3" footer="0.3"/>
  <pageSetup scale="45" orientation="portrait" r:id="rId1"/>
  <headerFooter>
    <oddHeader xml:space="preserve">&amp;L&amp;"Garamond,Regular"Appendix D- Financial Tabular Data&amp;R&amp;"Garamond,Regular"Docket No. E002/M-23-452
2023 Integrated Distribution Plan
Attachment N- Page &amp;P of &amp;N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4CFC2-F6FB-4F36-9575-BDE3557EB939}">
  <dimension ref="B2:I15"/>
  <sheetViews>
    <sheetView view="pageLayout" zoomScaleNormal="100" zoomScaleSheetLayoutView="100" workbookViewId="0">
      <selection activeCell="D23" sqref="D23"/>
    </sheetView>
  </sheetViews>
  <sheetFormatPr defaultRowHeight="15" x14ac:dyDescent="0.25"/>
  <cols>
    <col min="1" max="1" width="41.7109375" customWidth="1"/>
    <col min="9" max="9" width="13.7109375" customWidth="1"/>
  </cols>
  <sheetData>
    <row r="2" spans="2:9" x14ac:dyDescent="0.25">
      <c r="C2" s="32" t="s">
        <v>31</v>
      </c>
    </row>
    <row r="3" spans="2:9" ht="18.75" x14ac:dyDescent="0.25">
      <c r="B3" s="31"/>
    </row>
    <row r="4" spans="2:9" x14ac:dyDescent="0.25">
      <c r="B4" s="1"/>
      <c r="C4" s="21" t="s">
        <v>12</v>
      </c>
      <c r="D4" s="22">
        <v>2024</v>
      </c>
      <c r="E4" s="22">
        <v>2025</v>
      </c>
      <c r="F4" s="22">
        <v>2026</v>
      </c>
      <c r="G4" s="22">
        <v>2027</v>
      </c>
      <c r="H4" s="22">
        <v>2028</v>
      </c>
      <c r="I4" s="23" t="s">
        <v>21</v>
      </c>
    </row>
    <row r="5" spans="2:9" x14ac:dyDescent="0.25">
      <c r="B5" s="2" t="s">
        <v>1</v>
      </c>
      <c r="C5" s="18">
        <v>136.94380278871981</v>
      </c>
      <c r="D5" s="18">
        <v>179.4411182963037</v>
      </c>
      <c r="E5" s="18">
        <v>199.55841792896564</v>
      </c>
      <c r="F5" s="18">
        <v>231.21467303861539</v>
      </c>
      <c r="G5" s="18">
        <v>252.66152640177972</v>
      </c>
      <c r="H5" s="18">
        <v>272.37855547616277</v>
      </c>
      <c r="I5" s="18">
        <f>AVERAGE(D5:H5)</f>
        <v>227.05085822836546</v>
      </c>
    </row>
    <row r="6" spans="2:9" x14ac:dyDescent="0.25">
      <c r="B6" s="2" t="s">
        <v>2</v>
      </c>
      <c r="C6" s="18">
        <v>50.11989044000002</v>
      </c>
      <c r="D6" s="18">
        <v>44.927998000000002</v>
      </c>
      <c r="E6" s="18">
        <v>47.58199900000001</v>
      </c>
      <c r="F6" s="18">
        <v>49.169000000000018</v>
      </c>
      <c r="G6" s="18">
        <v>51.091998999999987</v>
      </c>
      <c r="H6" s="18">
        <v>53.492000000000004</v>
      </c>
      <c r="I6" s="18">
        <f t="shared" ref="I6:I14" si="0">AVERAGE(D6:H6)</f>
        <v>49.252599200000006</v>
      </c>
    </row>
    <row r="7" spans="2:9" x14ac:dyDescent="0.25">
      <c r="B7" s="2" t="s">
        <v>3</v>
      </c>
      <c r="C7" s="18">
        <v>35.798338606119437</v>
      </c>
      <c r="D7" s="18">
        <v>61.828893136083522</v>
      </c>
      <c r="E7" s="18">
        <v>93.181592430267784</v>
      </c>
      <c r="F7" s="18">
        <v>158.95287705702489</v>
      </c>
      <c r="G7" s="18">
        <v>193.32289405702488</v>
      </c>
      <c r="H7" s="18">
        <v>227.06552625086121</v>
      </c>
      <c r="I7" s="18">
        <f t="shared" si="0"/>
        <v>146.87035658625246</v>
      </c>
    </row>
    <row r="8" spans="2:9" x14ac:dyDescent="0.25">
      <c r="B8" s="2" t="s">
        <v>4</v>
      </c>
      <c r="C8" s="18">
        <v>29.170816479999985</v>
      </c>
      <c r="D8" s="18">
        <v>37.185004999999997</v>
      </c>
      <c r="E8" s="18">
        <v>39.574010000000023</v>
      </c>
      <c r="F8" s="18">
        <v>40.551004000000013</v>
      </c>
      <c r="G8" s="18">
        <v>41.558003000000006</v>
      </c>
      <c r="H8" s="18">
        <v>43.285001000000001</v>
      </c>
      <c r="I8" s="18">
        <f t="shared" si="0"/>
        <v>40.430604600000009</v>
      </c>
    </row>
    <row r="9" spans="2:9" x14ac:dyDescent="0.25">
      <c r="B9" s="2" t="s">
        <v>5</v>
      </c>
      <c r="C9" s="18">
        <v>40.868292699999948</v>
      </c>
      <c r="D9" s="18">
        <v>38.656003000000034</v>
      </c>
      <c r="E9" s="18">
        <v>55.401005000000055</v>
      </c>
      <c r="F9" s="18">
        <v>76.426002999999952</v>
      </c>
      <c r="G9" s="18">
        <v>201.15499499999984</v>
      </c>
      <c r="H9" s="18">
        <v>327.9550010000001</v>
      </c>
      <c r="I9" s="18">
        <f t="shared" si="0"/>
        <v>139.9186014</v>
      </c>
    </row>
    <row r="10" spans="2:9" x14ac:dyDescent="0.25">
      <c r="B10" s="2" t="s">
        <v>7</v>
      </c>
      <c r="C10" s="18">
        <v>70.807484175051499</v>
      </c>
      <c r="D10" s="18">
        <v>74.080444324481377</v>
      </c>
      <c r="E10" s="18">
        <v>55.084999433446114</v>
      </c>
      <c r="F10" s="18">
        <v>54.845529249677533</v>
      </c>
      <c r="G10" s="18">
        <v>56.353702689522528</v>
      </c>
      <c r="H10" s="18">
        <v>63.359413762633075</v>
      </c>
      <c r="I10" s="18">
        <f t="shared" si="0"/>
        <v>60.744817891952131</v>
      </c>
    </row>
    <row r="11" spans="2:9" x14ac:dyDescent="0.25">
      <c r="B11" s="2" t="s">
        <v>8</v>
      </c>
      <c r="C11" s="18">
        <v>5.3051003499999974</v>
      </c>
      <c r="D11" s="18">
        <v>4.1360000000000054</v>
      </c>
      <c r="E11" s="18">
        <v>4.4180000000000001</v>
      </c>
      <c r="F11" s="18">
        <v>4.6999999999999948</v>
      </c>
      <c r="G11" s="18">
        <v>4.605999999999999</v>
      </c>
      <c r="H11" s="18">
        <v>4.5119999999999951</v>
      </c>
      <c r="I11" s="18">
        <f t="shared" si="0"/>
        <v>4.4743999999999984</v>
      </c>
    </row>
    <row r="12" spans="2:9" x14ac:dyDescent="0.25">
      <c r="B12" s="2" t="s">
        <v>9</v>
      </c>
      <c r="C12" s="18">
        <v>115.42773296065377</v>
      </c>
      <c r="D12" s="18">
        <v>111.28891962017285</v>
      </c>
      <c r="E12" s="18">
        <v>56.325514304524262</v>
      </c>
      <c r="F12" s="18">
        <v>40.948234055493998</v>
      </c>
      <c r="G12" s="18">
        <v>33.542250055494009</v>
      </c>
      <c r="H12" s="18">
        <v>10.811002</v>
      </c>
      <c r="I12" s="18">
        <f t="shared" si="0"/>
        <v>50.583184007137021</v>
      </c>
    </row>
    <row r="13" spans="2:9" x14ac:dyDescent="0.25">
      <c r="B13" s="2" t="s">
        <v>20</v>
      </c>
      <c r="C13" s="18">
        <v>-2.1</v>
      </c>
      <c r="D13" s="18">
        <v>-4</v>
      </c>
      <c r="E13" s="18">
        <v>-4</v>
      </c>
      <c r="F13" s="18">
        <v>-4</v>
      </c>
      <c r="G13" s="18">
        <v>-4</v>
      </c>
      <c r="H13" s="18">
        <v>-4</v>
      </c>
      <c r="I13" s="18">
        <f t="shared" si="0"/>
        <v>-4</v>
      </c>
    </row>
    <row r="14" spans="2:9" x14ac:dyDescent="0.25">
      <c r="B14" s="2" t="s">
        <v>10</v>
      </c>
      <c r="C14" s="19">
        <v>9.3304090399999993</v>
      </c>
      <c r="D14" s="19">
        <v>8.9436</v>
      </c>
      <c r="E14" s="19">
        <v>1.3723000000000001</v>
      </c>
      <c r="F14" s="19">
        <v>18.361599999999999</v>
      </c>
      <c r="G14" s="19">
        <v>36.872999999999998</v>
      </c>
      <c r="H14" s="19">
        <v>71.843800000000002</v>
      </c>
      <c r="I14" s="19">
        <f t="shared" si="0"/>
        <v>27.478859999999997</v>
      </c>
    </row>
    <row r="15" spans="2:9" x14ac:dyDescent="0.25">
      <c r="B15" s="2" t="s">
        <v>22</v>
      </c>
      <c r="C15" s="18">
        <f>SUM(C5:C14)</f>
        <v>491.67186754054444</v>
      </c>
      <c r="D15" s="18">
        <f t="shared" ref="D15:I15" si="1">SUM(D5:D14)</f>
        <v>556.48798137704148</v>
      </c>
      <c r="E15" s="18">
        <f t="shared" si="1"/>
        <v>548.49783809720395</v>
      </c>
      <c r="F15" s="18">
        <f t="shared" si="1"/>
        <v>671.16892040081177</v>
      </c>
      <c r="G15" s="18">
        <f t="shared" si="1"/>
        <v>867.16437020382102</v>
      </c>
      <c r="H15" s="18">
        <f t="shared" si="1"/>
        <v>1070.702299489657</v>
      </c>
      <c r="I15" s="18">
        <f t="shared" si="1"/>
        <v>742.80428191370697</v>
      </c>
    </row>
  </sheetData>
  <pageMargins left="0.7" right="0.7" top="0.7940625" bottom="0.75" header="0.3" footer="0.3"/>
  <pageSetup scale="77" orientation="portrait" horizontalDpi="1200" verticalDpi="1200" r:id="rId1"/>
  <headerFooter>
    <oddHeader>&amp;L&amp;"Garamond,Regular"Appendix D- Financial Tabular Data&amp;R&amp;"Garamond,Regular"Docket No. E002/M-23-452
2023 Integrated Distribution Plan
Attachment N-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62C7A-CC62-47E6-85CC-99491D90CDBA}">
  <dimension ref="A2:G12"/>
  <sheetViews>
    <sheetView view="pageLayout" zoomScaleNormal="115" workbookViewId="0">
      <selection activeCell="F21" sqref="F21"/>
    </sheetView>
  </sheetViews>
  <sheetFormatPr defaultRowHeight="11.25" x14ac:dyDescent="0.2"/>
  <cols>
    <col min="1" max="1" width="47.28515625" style="4" customWidth="1"/>
    <col min="2" max="2" width="13.140625" style="4" customWidth="1"/>
    <col min="3" max="6" width="9.140625" style="4"/>
    <col min="7" max="7" width="12.42578125" style="4" customWidth="1"/>
    <col min="8" max="16384" width="9.140625" style="4"/>
  </cols>
  <sheetData>
    <row r="2" spans="1:7" x14ac:dyDescent="0.2">
      <c r="B2" s="11" t="s">
        <v>40</v>
      </c>
    </row>
    <row r="4" spans="1:7" x14ac:dyDescent="0.2">
      <c r="B4" s="24">
        <v>2024</v>
      </c>
      <c r="C4" s="24">
        <v>2025</v>
      </c>
      <c r="D4" s="24">
        <v>2026</v>
      </c>
      <c r="E4" s="24">
        <v>2027</v>
      </c>
      <c r="F4" s="24">
        <v>2028</v>
      </c>
      <c r="G4" s="26" t="s">
        <v>19</v>
      </c>
    </row>
    <row r="5" spans="1:7" x14ac:dyDescent="0.2">
      <c r="A5" s="34" t="s">
        <v>34</v>
      </c>
      <c r="B5" s="4">
        <v>28.7</v>
      </c>
      <c r="C5" s="4">
        <v>29.6</v>
      </c>
      <c r="D5" s="4">
        <v>30.5</v>
      </c>
      <c r="E5" s="4">
        <v>31.4</v>
      </c>
      <c r="F5" s="4">
        <v>33</v>
      </c>
      <c r="G5" s="4">
        <f>SUM(B5:F5)</f>
        <v>153.19999999999999</v>
      </c>
    </row>
    <row r="6" spans="1:7" x14ac:dyDescent="0.2">
      <c r="A6" s="34" t="s">
        <v>35</v>
      </c>
      <c r="B6" s="24">
        <v>6.5</v>
      </c>
      <c r="C6" s="24">
        <v>8</v>
      </c>
      <c r="D6" s="24">
        <v>10</v>
      </c>
      <c r="E6" s="24">
        <v>12</v>
      </c>
      <c r="F6" s="24">
        <v>12.6</v>
      </c>
      <c r="G6" s="24">
        <f>SUM(B6:F6)</f>
        <v>49.1</v>
      </c>
    </row>
    <row r="7" spans="1:7" x14ac:dyDescent="0.2">
      <c r="A7" s="34" t="s">
        <v>36</v>
      </c>
      <c r="B7" s="4">
        <f>SUM(B5:B6)</f>
        <v>35.200000000000003</v>
      </c>
      <c r="C7" s="4">
        <f t="shared" ref="C7:G7" si="0">SUM(C5:C6)</f>
        <v>37.6</v>
      </c>
      <c r="D7" s="4">
        <f t="shared" si="0"/>
        <v>40.5</v>
      </c>
      <c r="E7" s="4">
        <f t="shared" si="0"/>
        <v>43.4</v>
      </c>
      <c r="F7" s="4">
        <f t="shared" si="0"/>
        <v>45.6</v>
      </c>
      <c r="G7" s="4">
        <f t="shared" si="0"/>
        <v>202.29999999999998</v>
      </c>
    </row>
    <row r="8" spans="1:7" x14ac:dyDescent="0.2">
      <c r="A8" s="15"/>
    </row>
    <row r="9" spans="1:7" x14ac:dyDescent="0.2">
      <c r="A9" s="15"/>
      <c r="B9" s="24">
        <v>2024</v>
      </c>
      <c r="C9" s="24">
        <v>2025</v>
      </c>
      <c r="D9" s="24">
        <v>2026</v>
      </c>
      <c r="E9" s="24">
        <v>2027</v>
      </c>
      <c r="F9" s="24">
        <v>2028</v>
      </c>
      <c r="G9" s="26" t="s">
        <v>19</v>
      </c>
    </row>
    <row r="10" spans="1:7" x14ac:dyDescent="0.2">
      <c r="A10" s="34" t="s">
        <v>37</v>
      </c>
      <c r="B10" s="4">
        <v>17.8</v>
      </c>
      <c r="C10" s="4">
        <v>19</v>
      </c>
      <c r="D10" s="4">
        <v>20.5</v>
      </c>
      <c r="E10" s="4">
        <v>21.9</v>
      </c>
      <c r="F10" s="4">
        <v>23</v>
      </c>
      <c r="G10" s="4">
        <f>SUM(B10:F10)</f>
        <v>102.19999999999999</v>
      </c>
    </row>
    <row r="11" spans="1:7" x14ac:dyDescent="0.2">
      <c r="A11" s="34" t="s">
        <v>38</v>
      </c>
      <c r="B11" s="24">
        <v>17.399999999999999</v>
      </c>
      <c r="C11" s="24">
        <v>18.600000000000001</v>
      </c>
      <c r="D11" s="24">
        <v>20.100000000000001</v>
      </c>
      <c r="E11" s="24">
        <v>21.5</v>
      </c>
      <c r="F11" s="24">
        <v>22.6</v>
      </c>
      <c r="G11" s="24">
        <f>SUM(B11:F11)</f>
        <v>100.19999999999999</v>
      </c>
    </row>
    <row r="12" spans="1:7" x14ac:dyDescent="0.2">
      <c r="A12" s="34" t="s">
        <v>39</v>
      </c>
      <c r="B12" s="4">
        <f>SUM(B10:B11)</f>
        <v>35.200000000000003</v>
      </c>
      <c r="C12" s="4">
        <f t="shared" ref="C12:G12" si="1">SUM(C10:C11)</f>
        <v>37.6</v>
      </c>
      <c r="D12" s="4">
        <f t="shared" si="1"/>
        <v>40.6</v>
      </c>
      <c r="E12" s="4">
        <f t="shared" si="1"/>
        <v>43.4</v>
      </c>
      <c r="F12" s="4">
        <f t="shared" si="1"/>
        <v>45.6</v>
      </c>
      <c r="G12" s="4">
        <f t="shared" si="1"/>
        <v>202.39999999999998</v>
      </c>
    </row>
  </sheetData>
  <pageMargins left="0.7" right="0.7" top="0.83" bottom="0.75" header="0.3" footer="0.3"/>
  <pageSetup scale="83" orientation="portrait" horizontalDpi="1200" verticalDpi="1200" r:id="rId1"/>
  <headerFooter>
    <oddHeader>&amp;L&amp;"Garamond,Regular"Appendix D- Financial Tabular Data&amp;R&amp;"Garamond,Regular"Docket No. E002/M-23-452
2023 Integrated Distribution Plan
Attachment N-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012F2-5A80-4C4A-A242-5151049989B6}">
  <dimension ref="A2:G38"/>
  <sheetViews>
    <sheetView view="pageLayout" zoomScaleNormal="100" workbookViewId="0">
      <selection activeCell="G36" sqref="G36"/>
    </sheetView>
  </sheetViews>
  <sheetFormatPr defaultColWidth="9.28515625" defaultRowHeight="11.25" x14ac:dyDescent="0.2"/>
  <cols>
    <col min="1" max="1" width="25.7109375" style="12" bestFit="1" customWidth="1"/>
    <col min="2" max="6" width="11.5703125" style="4" customWidth="1"/>
    <col min="7" max="7" width="15" style="4" bestFit="1" customWidth="1"/>
    <col min="8" max="16384" width="9.28515625" style="4"/>
  </cols>
  <sheetData>
    <row r="2" spans="1:7" x14ac:dyDescent="0.2">
      <c r="A2" s="4"/>
      <c r="B2" s="11" t="s">
        <v>30</v>
      </c>
    </row>
    <row r="3" spans="1:7" ht="9.75" customHeight="1" x14ac:dyDescent="0.3">
      <c r="A3" s="4"/>
      <c r="B3" s="30"/>
    </row>
    <row r="4" spans="1:7" x14ac:dyDescent="0.2">
      <c r="B4" s="22">
        <v>2018</v>
      </c>
      <c r="C4" s="22">
        <v>2019</v>
      </c>
      <c r="D4" s="22">
        <v>2020</v>
      </c>
      <c r="E4" s="22">
        <v>2021</v>
      </c>
      <c r="F4" s="22">
        <v>2022</v>
      </c>
      <c r="G4" s="26" t="s">
        <v>11</v>
      </c>
    </row>
    <row r="5" spans="1:7" x14ac:dyDescent="0.2">
      <c r="A5" s="15" t="s">
        <v>13</v>
      </c>
      <c r="B5" s="3">
        <v>51.92</v>
      </c>
      <c r="C5" s="3">
        <v>50.239000000000004</v>
      </c>
      <c r="D5" s="3">
        <v>45.8</v>
      </c>
      <c r="E5" s="3">
        <v>47.966999999999999</v>
      </c>
      <c r="F5" s="3">
        <v>48.219000000000001</v>
      </c>
      <c r="G5" s="3">
        <f>SUM(B5:F5)</f>
        <v>244.14499999999998</v>
      </c>
    </row>
    <row r="6" spans="1:7" x14ac:dyDescent="0.2">
      <c r="A6" s="15" t="s">
        <v>14</v>
      </c>
      <c r="B6" s="3">
        <v>7.0970000000000004</v>
      </c>
      <c r="C6" s="3">
        <v>6.617</v>
      </c>
      <c r="D6" s="3">
        <v>5.7</v>
      </c>
      <c r="E6" s="3">
        <v>5.7619999999999996</v>
      </c>
      <c r="F6" s="3">
        <v>6.9219999999999997</v>
      </c>
      <c r="G6" s="3">
        <f t="shared" ref="G6:G11" si="0">SUM(B6:F6)</f>
        <v>32.097999999999999</v>
      </c>
    </row>
    <row r="7" spans="1:7" x14ac:dyDescent="0.2">
      <c r="A7" s="15" t="s">
        <v>15</v>
      </c>
      <c r="B7" s="3">
        <v>53.231999999999999</v>
      </c>
      <c r="C7" s="3">
        <v>54.472000000000001</v>
      </c>
      <c r="D7" s="3">
        <v>41.77</v>
      </c>
      <c r="E7" s="3">
        <v>58.512</v>
      </c>
      <c r="F7" s="3">
        <v>68.025000000000006</v>
      </c>
      <c r="G7" s="3">
        <f t="shared" si="0"/>
        <v>276.01100000000002</v>
      </c>
    </row>
    <row r="8" spans="1:7" x14ac:dyDescent="0.2">
      <c r="A8" s="15" t="s">
        <v>16</v>
      </c>
      <c r="B8" s="3">
        <v>8.33</v>
      </c>
      <c r="C8" s="3">
        <v>8.8710000000000004</v>
      </c>
      <c r="D8" s="3">
        <v>8.9329999999999998</v>
      </c>
      <c r="E8" s="3">
        <v>9.1</v>
      </c>
      <c r="F8" s="3">
        <v>8.0790000000000006</v>
      </c>
      <c r="G8" s="3">
        <f t="shared" si="0"/>
        <v>43.313000000000002</v>
      </c>
    </row>
    <row r="9" spans="1:7" x14ac:dyDescent="0.2">
      <c r="A9" s="15" t="s">
        <v>6</v>
      </c>
      <c r="B9" s="3">
        <v>3.263999999999994</v>
      </c>
      <c r="C9" s="3">
        <v>2.6530000000000005</v>
      </c>
      <c r="D9" s="3">
        <v>2.7910000000000008</v>
      </c>
      <c r="E9" s="3">
        <v>3.375</v>
      </c>
      <c r="F9" s="3">
        <v>4.0579999999999838</v>
      </c>
      <c r="G9" s="3">
        <f t="shared" si="0"/>
        <v>16.140999999999977</v>
      </c>
    </row>
    <row r="10" spans="1:7" x14ac:dyDescent="0.2">
      <c r="A10" s="15" t="s">
        <v>17</v>
      </c>
      <c r="B10" s="3">
        <v>-9.8859999999999992</v>
      </c>
      <c r="C10" s="3">
        <v>-8.7140000000000004</v>
      </c>
      <c r="D10" s="3">
        <v>-10.337</v>
      </c>
      <c r="E10" s="3">
        <v>-10.356999999999999</v>
      </c>
      <c r="F10" s="3">
        <v>-14.682</v>
      </c>
      <c r="G10" s="13">
        <f t="shared" si="0"/>
        <v>-53.975999999999999</v>
      </c>
    </row>
    <row r="11" spans="1:7" x14ac:dyDescent="0.2">
      <c r="A11" s="15" t="s">
        <v>18</v>
      </c>
      <c r="B11" s="3">
        <v>2.843</v>
      </c>
      <c r="C11" s="3">
        <v>2.6989999999999998</v>
      </c>
      <c r="D11" s="3">
        <v>1.8260000000000001</v>
      </c>
      <c r="E11" s="3">
        <v>1.641</v>
      </c>
      <c r="F11" s="3">
        <v>1.988</v>
      </c>
      <c r="G11" s="13">
        <f t="shared" si="0"/>
        <v>10.997</v>
      </c>
    </row>
    <row r="12" spans="1:7" x14ac:dyDescent="0.2">
      <c r="G12" s="14"/>
    </row>
    <row r="14" spans="1:7" x14ac:dyDescent="0.2">
      <c r="B14" s="11" t="s">
        <v>29</v>
      </c>
      <c r="C14" s="20"/>
    </row>
    <row r="15" spans="1:7" x14ac:dyDescent="0.2">
      <c r="C15" s="20"/>
    </row>
    <row r="16" spans="1:7" x14ac:dyDescent="0.2">
      <c r="B16" s="24">
        <v>2024</v>
      </c>
      <c r="C16" s="25">
        <v>2025</v>
      </c>
      <c r="D16" s="24">
        <v>2026</v>
      </c>
      <c r="E16" s="24">
        <v>2027</v>
      </c>
      <c r="F16" s="24">
        <v>2028</v>
      </c>
      <c r="G16" s="26" t="s">
        <v>19</v>
      </c>
    </row>
    <row r="17" spans="1:7" ht="9.75" customHeight="1" x14ac:dyDescent="0.2">
      <c r="A17" s="15" t="s">
        <v>13</v>
      </c>
      <c r="B17" s="3">
        <v>48.149000000000001</v>
      </c>
      <c r="C17" s="5">
        <v>49.524999999999999</v>
      </c>
      <c r="D17" s="3">
        <v>51.204000000000001</v>
      </c>
      <c r="E17" s="3">
        <v>52.921999999999997</v>
      </c>
      <c r="F17" s="3">
        <v>54.723999999999997</v>
      </c>
      <c r="G17" s="3">
        <f>SUM(B17:F17)</f>
        <v>256.524</v>
      </c>
    </row>
    <row r="18" spans="1:7" x14ac:dyDescent="0.2">
      <c r="A18" s="15" t="s">
        <v>14</v>
      </c>
      <c r="B18" s="3">
        <v>9.375</v>
      </c>
      <c r="C18" s="5">
        <v>12.167999999999999</v>
      </c>
      <c r="D18" s="3">
        <v>13.04</v>
      </c>
      <c r="E18" s="3">
        <v>12.715</v>
      </c>
      <c r="F18" s="3">
        <v>13.295999999999999</v>
      </c>
      <c r="G18" s="3">
        <f t="shared" ref="G18:G23" si="1">SUM(B18:F18)</f>
        <v>60.594000000000001</v>
      </c>
    </row>
    <row r="19" spans="1:7" x14ac:dyDescent="0.2">
      <c r="A19" s="15" t="s">
        <v>15</v>
      </c>
      <c r="B19" s="3">
        <v>69.13</v>
      </c>
      <c r="C19" s="5">
        <v>72.191000000000003</v>
      </c>
      <c r="D19" s="3">
        <v>80.096000000000004</v>
      </c>
      <c r="E19" s="3">
        <v>79.427000000000007</v>
      </c>
      <c r="F19" s="3">
        <v>82.379000000000005</v>
      </c>
      <c r="G19" s="3">
        <f t="shared" si="1"/>
        <v>383.22300000000001</v>
      </c>
    </row>
    <row r="20" spans="1:7" x14ac:dyDescent="0.2">
      <c r="A20" s="15" t="s">
        <v>16</v>
      </c>
      <c r="B20" s="3">
        <v>10.444000000000001</v>
      </c>
      <c r="C20" s="5">
        <v>13.632</v>
      </c>
      <c r="D20" s="3">
        <v>14.18</v>
      </c>
      <c r="E20" s="3">
        <v>14.200999999999999</v>
      </c>
      <c r="F20" s="3">
        <v>12.057</v>
      </c>
      <c r="G20" s="3">
        <f t="shared" si="1"/>
        <v>64.513999999999996</v>
      </c>
    </row>
    <row r="21" spans="1:7" x14ac:dyDescent="0.2">
      <c r="A21" s="15" t="s">
        <v>6</v>
      </c>
      <c r="B21" s="3">
        <v>1.013000000000007</v>
      </c>
      <c r="C21" s="5">
        <v>1.1550000000000011</v>
      </c>
      <c r="D21" s="3">
        <v>1.1210000000000022</v>
      </c>
      <c r="E21" s="3">
        <v>3.9569999999999954</v>
      </c>
      <c r="F21" s="3">
        <v>6.6798000000000144</v>
      </c>
      <c r="G21" s="3">
        <f t="shared" si="1"/>
        <v>13.92580000000002</v>
      </c>
    </row>
    <row r="22" spans="1:7" x14ac:dyDescent="0.2">
      <c r="A22" s="15" t="s">
        <v>17</v>
      </c>
      <c r="B22" s="3">
        <v>-13.442</v>
      </c>
      <c r="C22" s="3">
        <v>-15.042000000000002</v>
      </c>
      <c r="D22" s="3">
        <v>-15.041</v>
      </c>
      <c r="E22" s="3">
        <v>-15.515000000000001</v>
      </c>
      <c r="F22" s="3">
        <v>-16.206</v>
      </c>
      <c r="G22" s="3">
        <f t="shared" si="1"/>
        <v>-75.246000000000009</v>
      </c>
    </row>
    <row r="23" spans="1:7" x14ac:dyDescent="0.2">
      <c r="A23" s="15" t="s">
        <v>18</v>
      </c>
      <c r="B23" s="3">
        <v>3.5640000000000001</v>
      </c>
      <c r="C23" s="3">
        <v>4.4809999999999999</v>
      </c>
      <c r="D23" s="3">
        <v>4.5199999999999996</v>
      </c>
      <c r="E23" s="3">
        <v>4.0730000000000004</v>
      </c>
      <c r="F23" s="3">
        <v>3.8801999999999999</v>
      </c>
      <c r="G23" s="13">
        <f t="shared" si="1"/>
        <v>20.518199999999997</v>
      </c>
    </row>
    <row r="24" spans="1:7" x14ac:dyDescent="0.2">
      <c r="B24" s="17"/>
      <c r="C24" s="17"/>
      <c r="D24" s="17"/>
      <c r="E24" s="17"/>
      <c r="F24" s="17"/>
      <c r="G24" s="17"/>
    </row>
    <row r="25" spans="1:7" x14ac:dyDescent="0.2">
      <c r="A25" s="4"/>
    </row>
    <row r="26" spans="1:7" x14ac:dyDescent="0.2">
      <c r="A26" s="4"/>
    </row>
    <row r="33" spans="1:1" x14ac:dyDescent="0.2">
      <c r="A33" s="4"/>
    </row>
    <row r="34" spans="1:1" x14ac:dyDescent="0.2">
      <c r="A34" s="4"/>
    </row>
    <row r="36" spans="1:1" x14ac:dyDescent="0.2">
      <c r="A36" s="4"/>
    </row>
    <row r="37" spans="1:1" x14ac:dyDescent="0.2">
      <c r="A37" s="4"/>
    </row>
    <row r="38" spans="1:1" x14ac:dyDescent="0.2">
      <c r="A38" s="4"/>
    </row>
  </sheetData>
  <pageMargins left="0.7" right="0.7" top="0.75" bottom="0.75" header="0.3" footer="0.3"/>
  <pageSetup scale="50" orientation="portrait" r:id="rId1"/>
  <headerFooter>
    <oddHeader>&amp;L&amp;"Garamond,Regular"Appendix D- Financial Tabular Data&amp;R&amp;"Garamond,Regular"Docket No. E002/M-23-452
2023 Integrated Distribution Plan
Attachment N- Page &amp;P of &amp;N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95255-F202-4054-8A1A-9FA9DC0BA088}">
  <dimension ref="A2:I12"/>
  <sheetViews>
    <sheetView tabSelected="1" view="pageLayout" zoomScaleNormal="100" workbookViewId="0">
      <selection activeCell="G27" sqref="G27"/>
    </sheetView>
  </sheetViews>
  <sheetFormatPr defaultRowHeight="11.25" x14ac:dyDescent="0.2"/>
  <cols>
    <col min="1" max="1" width="36.5703125" style="4" customWidth="1"/>
    <col min="2" max="7" width="9.140625" style="4"/>
    <col min="8" max="8" width="13" style="4" customWidth="1"/>
    <col min="9" max="16384" width="9.140625" style="4"/>
  </cols>
  <sheetData>
    <row r="2" spans="1:9" x14ac:dyDescent="0.2">
      <c r="B2" s="11" t="s">
        <v>23</v>
      </c>
    </row>
    <row r="3" spans="1:9" x14ac:dyDescent="0.2">
      <c r="D3" s="20"/>
      <c r="I3" s="14"/>
    </row>
    <row r="4" spans="1:9" x14ac:dyDescent="0.2">
      <c r="B4" s="26" t="s">
        <v>12</v>
      </c>
      <c r="C4" s="24">
        <v>2024</v>
      </c>
      <c r="D4" s="25">
        <v>2025</v>
      </c>
      <c r="E4" s="24">
        <v>2026</v>
      </c>
      <c r="F4" s="24">
        <v>2027</v>
      </c>
      <c r="G4" s="24">
        <v>2028</v>
      </c>
      <c r="H4" s="24" t="s">
        <v>21</v>
      </c>
      <c r="I4" s="14"/>
    </row>
    <row r="5" spans="1:9" x14ac:dyDescent="0.2">
      <c r="A5" s="15" t="s">
        <v>13</v>
      </c>
      <c r="B5" s="6">
        <v>47.8</v>
      </c>
      <c r="C5" s="6">
        <v>45.4</v>
      </c>
      <c r="D5" s="28">
        <v>47</v>
      </c>
      <c r="E5" s="6">
        <v>48.6</v>
      </c>
      <c r="F5" s="6">
        <v>50.2</v>
      </c>
      <c r="G5" s="6">
        <v>52</v>
      </c>
      <c r="H5" s="16">
        <f>AVERAGE(C5:G5)</f>
        <v>48.64</v>
      </c>
      <c r="I5" s="14"/>
    </row>
    <row r="6" spans="1:9" x14ac:dyDescent="0.2">
      <c r="A6" s="15" t="s">
        <v>24</v>
      </c>
      <c r="B6" s="6">
        <v>20.100000000000001</v>
      </c>
      <c r="C6" s="6">
        <v>17.2</v>
      </c>
      <c r="D6" s="28">
        <v>20.399999999999999</v>
      </c>
      <c r="E6" s="6">
        <v>24.5</v>
      </c>
      <c r="F6" s="6">
        <v>22.8</v>
      </c>
      <c r="G6" s="6">
        <v>22.4</v>
      </c>
      <c r="H6" s="16">
        <f t="shared" ref="H6:H10" si="0">AVERAGE(C6:G6)</f>
        <v>21.459999999999997</v>
      </c>
      <c r="I6" s="14"/>
    </row>
    <row r="7" spans="1:9" x14ac:dyDescent="0.2">
      <c r="A7" s="15" t="s">
        <v>25</v>
      </c>
      <c r="B7" s="6">
        <v>27.8</v>
      </c>
      <c r="C7" s="6">
        <v>38.299999999999997</v>
      </c>
      <c r="D7" s="28">
        <v>37.799999999999997</v>
      </c>
      <c r="E7" s="6">
        <v>39</v>
      </c>
      <c r="F7" s="6">
        <v>39.9</v>
      </c>
      <c r="G7" s="6">
        <v>42.8</v>
      </c>
      <c r="H7" s="16">
        <f t="shared" si="0"/>
        <v>39.56</v>
      </c>
      <c r="I7" s="14"/>
    </row>
    <row r="8" spans="1:9" x14ac:dyDescent="0.2">
      <c r="A8" s="15" t="s">
        <v>26</v>
      </c>
      <c r="B8" s="6">
        <v>12.7</v>
      </c>
      <c r="C8" s="6">
        <v>13.8</v>
      </c>
      <c r="D8" s="28">
        <v>14.3</v>
      </c>
      <c r="E8" s="6">
        <v>18</v>
      </c>
      <c r="F8" s="6">
        <v>18.7</v>
      </c>
      <c r="G8" s="6">
        <v>19.3</v>
      </c>
      <c r="H8" s="16">
        <f t="shared" si="0"/>
        <v>16.82</v>
      </c>
      <c r="I8" s="14"/>
    </row>
    <row r="9" spans="1:9" x14ac:dyDescent="0.2">
      <c r="A9" s="15" t="s">
        <v>27</v>
      </c>
      <c r="B9" s="6">
        <v>1.3</v>
      </c>
      <c r="C9" s="6">
        <v>2.6</v>
      </c>
      <c r="D9" s="28">
        <v>2.6</v>
      </c>
      <c r="E9" s="6">
        <v>1.7</v>
      </c>
      <c r="F9" s="6">
        <v>1.4</v>
      </c>
      <c r="G9" s="6">
        <v>1.5</v>
      </c>
      <c r="H9" s="16">
        <f t="shared" si="0"/>
        <v>1.9600000000000002</v>
      </c>
      <c r="I9" s="14"/>
    </row>
    <row r="10" spans="1:9" x14ac:dyDescent="0.2">
      <c r="A10" s="15" t="s">
        <v>28</v>
      </c>
      <c r="B10" s="27">
        <v>0.3</v>
      </c>
      <c r="C10" s="27">
        <v>10.8</v>
      </c>
      <c r="D10" s="27">
        <v>16</v>
      </c>
      <c r="E10" s="27">
        <v>17.399999999999999</v>
      </c>
      <c r="F10" s="27">
        <v>18.7</v>
      </c>
      <c r="G10" s="27">
        <v>19</v>
      </c>
      <c r="H10" s="29">
        <f t="shared" si="0"/>
        <v>16.380000000000003</v>
      </c>
      <c r="I10" s="14"/>
    </row>
    <row r="11" spans="1:9" x14ac:dyDescent="0.2">
      <c r="A11" s="15" t="s">
        <v>22</v>
      </c>
      <c r="B11" s="16">
        <f t="shared" ref="B11:H11" si="1">SUM(B5:B10)</f>
        <v>110</v>
      </c>
      <c r="C11" s="16">
        <f t="shared" si="1"/>
        <v>128.1</v>
      </c>
      <c r="D11" s="16">
        <f t="shared" si="1"/>
        <v>138.1</v>
      </c>
      <c r="E11" s="16">
        <f t="shared" si="1"/>
        <v>149.19999999999999</v>
      </c>
      <c r="F11" s="16">
        <f t="shared" si="1"/>
        <v>151.69999999999999</v>
      </c>
      <c r="G11" s="16">
        <f t="shared" si="1"/>
        <v>157</v>
      </c>
      <c r="H11" s="16">
        <f t="shared" si="1"/>
        <v>144.82</v>
      </c>
      <c r="I11" s="14"/>
    </row>
    <row r="12" spans="1:9" x14ac:dyDescent="0.2">
      <c r="I12" s="14"/>
    </row>
  </sheetData>
  <pageMargins left="0.7" right="0.7" top="0.84281249999999996" bottom="0.75" header="0.3" footer="0.3"/>
  <pageSetup scale="87" orientation="portrait" horizontalDpi="1200" verticalDpi="1200" r:id="rId1"/>
  <headerFooter>
    <oddHeader>&amp;L&amp;"Garamond,Regular"Appendix D- Financial Tabular Data&amp;R&amp;"Garamond,Regular"Docket No. E002/M-23-452
2023 Integrated Distribution Plan
Attachment N- Page &amp;P of  &amp;N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6D5857F31642408D69289EFE38AA54" ma:contentTypeVersion="23" ma:contentTypeDescription="Create a new document." ma:contentTypeScope="" ma:versionID="80aeb80044f0769b137782034301f573">
  <xsd:schema xmlns:xsd="http://www.w3.org/2001/XMLSchema" xmlns:xs="http://www.w3.org/2001/XMLSchema" xmlns:p="http://schemas.microsoft.com/office/2006/metadata/properties" xmlns:ns1="http://schemas.microsoft.com/sharepoint/v3" xmlns:ns2="1b51cac9-4e8e-4d9e-bd5d-5e3cd1f13c5c" xmlns:ns3="e13444af-7d20-44ec-89c3-a57062f314f0" targetNamespace="http://schemas.microsoft.com/office/2006/metadata/properties" ma:root="true" ma:fieldsID="cc95d34b5750cdd8312aee337b7e92be" ns1:_="" ns2:_="" ns3:_="">
    <xsd:import namespace="http://schemas.microsoft.com/sharepoint/v3"/>
    <xsd:import namespace="1b51cac9-4e8e-4d9e-bd5d-5e3cd1f13c5c"/>
    <xsd:import namespace="e13444af-7d20-44ec-89c3-a57062f314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Notes" minOccurs="0"/>
                <xsd:element ref="ns2:MediaLengthInSeconds" minOccurs="0"/>
                <xsd:element ref="ns2:Channel" minOccurs="0"/>
                <xsd:element ref="ns2:BusinessArea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1cac9-4e8e-4d9e-bd5d-5e3cd1f13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Channel" ma:index="22" nillable="true" ma:displayName="Channel" ma:format="Dropdown" ma:internalName="Channel">
      <xsd:simpleType>
        <xsd:union memberTypes="dms:Text">
          <xsd:simpleType>
            <xsd:restriction base="dms:Choice">
              <xsd:enumeration value="Bird Cam"/>
              <xsd:enumeration value="Blog"/>
              <xsd:enumeration value="SharePoint"/>
              <xsd:enumeration value="Town Halls"/>
              <xsd:enumeration value="XETV"/>
              <xsd:enumeration value="XpressNET"/>
              <xsd:enumeration value="Email"/>
              <xsd:enumeration value="Bob Frenzel"/>
            </xsd:restriction>
          </xsd:simpleType>
        </xsd:union>
      </xsd:simpleType>
    </xsd:element>
    <xsd:element name="BusinessArea" ma:index="23" nillable="true" ma:displayName="BusinessArea" ma:description="Where relevant, add business area or department applicable for this file" ma:format="Dropdown" ma:internalName="BusinessArea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444af-7d20-44ec-89c3-a57062f314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a0e1d60d-2bf0-499d-8abc-46b179c5da01}" ma:internalName="TaxCatchAll" ma:showField="CatchAllData" ma:web="e13444af-7d20-44ec-89c3-a57062f314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13444af-7d20-44ec-89c3-a57062f314f0" xsi:nil="true"/>
    <lcf76f155ced4ddcb4097134ff3c332f xmlns="1b51cac9-4e8e-4d9e-bd5d-5e3cd1f13c5c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Channel xmlns="1b51cac9-4e8e-4d9e-bd5d-5e3cd1f13c5c" xsi:nil="true"/>
    <Notes xmlns="1b51cac9-4e8e-4d9e-bd5d-5e3cd1f13c5c" xsi:nil="true"/>
    <BusinessArea xmlns="1b51cac9-4e8e-4d9e-bd5d-5e3cd1f13c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724490-423E-4FEF-B216-F6A69C0539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b51cac9-4e8e-4d9e-bd5d-5e3cd1f13c5c"/>
    <ds:schemaRef ds:uri="e13444af-7d20-44ec-89c3-a57062f314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F0BF12-E972-4BEB-B5F9-56F1E48E3DEA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5dbbaa91-dc0a-4aa9-966a-8136019f768f"/>
    <ds:schemaRef ds:uri="http://www.w3.org/XML/1998/namespace"/>
    <ds:schemaRef ds:uri="http://schemas.openxmlformats.org/package/2006/metadata/core-properties"/>
    <ds:schemaRef ds:uri="a008789d-ef52-49e5-9e62-33decd7203db"/>
    <ds:schemaRef ds:uri="http://purl.org/dc/dcmitype/"/>
    <ds:schemaRef ds:uri="http://purl.org/dc/terms/"/>
    <ds:schemaRef ds:uri="http://purl.org/dc/elements/1.1/"/>
    <ds:schemaRef ds:uri="e13444af-7d20-44ec-89c3-a57062f314f0"/>
    <ds:schemaRef ds:uri="1b51cac9-4e8e-4d9e-bd5d-5e3cd1f13c5c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9B4732B9-D94E-4D80-B828-3389D5C0847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D1 D2</vt:lpstr>
      <vt:lpstr>Table D2</vt:lpstr>
      <vt:lpstr>Table D4</vt:lpstr>
      <vt:lpstr>Figure D3 D4</vt:lpstr>
      <vt:lpstr>Table D6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Morse, Matthew P</dc:creator>
  <cp:lastModifiedBy>Sampson, Carolyn A</cp:lastModifiedBy>
  <dcterms:created xsi:type="dcterms:W3CDTF">2023-10-30T18:46:34Z</dcterms:created>
  <dcterms:modified xsi:type="dcterms:W3CDTF">2023-11-01T22:01:36Z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2023-10-30T18:46:50Z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22c3ed7a-3c31-4e12-a88f-18e5c1ea8549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0x01010055EF5135FDFA624AAC3CA4D1AB55F4C8</vt:lpwstr>
  </property>
  <property fmtid="{D5CDD505-2E9C-101B-9397-08002B2CF9AE}" pid="10" name="MediaServiceImageTags">
    <vt:lpwstr/>
  </property>
</Properties>
</file>